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 изм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<sst xmlns="http://schemas.openxmlformats.org/spreadsheetml/2006/main" count="32" uniqueCount="31">
  <si>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№ п/р</t>
  </si>
  <si>
    <t>Адрес многоквартирного дома</t>
  </si>
  <si>
    <t xml:space="preserve"> год</t>
  </si>
  <si>
    <t>группа капитальности</t>
  </si>
  <si>
    <t xml:space="preserve"> Площадь помещений, кв.м</t>
  </si>
  <si>
    <t>Планируемый перечень работ по капитальному ремонту</t>
  </si>
  <si>
    <t>Общая площадь жилых и нежилых помещений в МКД, всего</t>
  </si>
  <si>
    <t>в том числе жилых помещений</t>
  </si>
  <si>
    <t>Всего</t>
  </si>
  <si>
    <t xml:space="preserve"> в том числе </t>
  </si>
  <si>
    <t>ввода в эксплуатацию</t>
  </si>
  <si>
    <t xml:space="preserve"> последнего капитальнего ремонта</t>
  </si>
  <si>
    <t>в том числе,находящихся в собственности граждан</t>
  </si>
  <si>
    <t>Фонда</t>
  </si>
  <si>
    <t>местного бюджета</t>
  </si>
  <si>
    <t>бюджета Московской области</t>
  </si>
  <si>
    <t>собственников не менее пяти процентов)</t>
  </si>
  <si>
    <t>II</t>
  </si>
  <si>
    <t>лифт</t>
  </si>
  <si>
    <t>ВИС</t>
  </si>
  <si>
    <t>фасад</t>
  </si>
  <si>
    <t xml:space="preserve"> Итого по дому:</t>
  </si>
  <si>
    <t>Глава сельского поселения Совхоз имени Ленина</t>
  </si>
  <si>
    <t xml:space="preserve"> Е.И. Добренкова</t>
  </si>
  <si>
    <t xml:space="preserve"> Директор ЗАО "Управляющая компания  Совхоз имени Ленина +"</t>
  </si>
  <si>
    <t xml:space="preserve"> Л.А. Гавшина</t>
  </si>
  <si>
    <t>п. Совхоз имени Ленина д.13</t>
  </si>
  <si>
    <r>
      <t xml:space="preserve">2003 </t>
    </r>
    <r>
      <rPr>
        <sz val="9"/>
        <color indexed="8"/>
        <rFont val="Calibri"/>
        <family val="2"/>
      </rPr>
      <t>(кровля)</t>
    </r>
  </si>
  <si>
    <t>Удельная стоимость капитального ремонта,  .руб./кв. м общей площади помещений в многоквартирном  доме</t>
  </si>
  <si>
    <t xml:space="preserve">Перечень многоквартирных домов, которые подлежат кап.ремонту и в отношении которых планируется предоставление фин. поддержки в рамках адр. муниципальной программы "Проведение капитального ремонта общего имущества многоквартирных домов 2010 г."  (первый этап) </t>
  </si>
  <si>
    <t>Стоимость капитального ремонта 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</si>
</sst>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00"/>
    <numFmt numFmtId="166" formatCode="#,##0.000_ ;\-#,##0.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0" borderId="12" xfId="0" applyBorder="1" applyAlignment="1">
      <alignment horizontal="center" wrapText="1"/>
    </xf>
    <xf numFmtId="164" fontId="0" fillId="0" borderId="13" xfId="58" applyNumberFormat="1" applyFont="1" applyBorder="1" applyAlignment="1">
      <alignment/>
    </xf>
    <xf numFmtId="164" fontId="0" fillId="0" borderId="14" xfId="58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9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39" fillId="33" borderId="17" xfId="58" applyNumberFormat="1" applyFont="1" applyFill="1" applyBorder="1" applyAlignment="1">
      <alignment/>
    </xf>
    <xf numFmtId="164" fontId="39" fillId="33" borderId="18" xfId="58" applyNumberFormat="1" applyFont="1" applyFill="1" applyBorder="1" applyAlignment="1">
      <alignment/>
    </xf>
    <xf numFmtId="0" fontId="39" fillId="0" borderId="0" xfId="0" applyFont="1" applyAlignment="1">
      <alignment/>
    </xf>
    <xf numFmtId="0" fontId="29" fillId="34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39" fillId="33" borderId="10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166" fontId="39" fillId="0" borderId="13" xfId="58" applyNumberFormat="1" applyFont="1" applyBorder="1" applyAlignment="1">
      <alignment/>
    </xf>
    <xf numFmtId="166" fontId="39" fillId="0" borderId="10" xfId="58" applyNumberFormat="1" applyFont="1" applyBorder="1" applyAlignment="1">
      <alignment/>
    </xf>
    <xf numFmtId="166" fontId="39" fillId="0" borderId="15" xfId="58" applyNumberFormat="1" applyFont="1" applyBorder="1" applyAlignment="1">
      <alignment/>
    </xf>
    <xf numFmtId="166" fontId="40" fillId="33" borderId="17" xfId="58" applyNumberFormat="1" applyFont="1" applyFill="1" applyBorder="1" applyAlignment="1">
      <alignment/>
    </xf>
    <xf numFmtId="0" fontId="39" fillId="33" borderId="0" xfId="0" applyFont="1" applyFill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/>
    </xf>
    <xf numFmtId="0" fontId="29" fillId="0" borderId="10" xfId="0" applyFont="1" applyBorder="1" applyAlignment="1">
      <alignment/>
    </xf>
    <xf numFmtId="0" fontId="29" fillId="0" borderId="19" xfId="0" applyFont="1" applyBorder="1" applyAlignment="1">
      <alignment horizontal="center" vertical="center" textRotation="90"/>
    </xf>
    <xf numFmtId="0" fontId="29" fillId="0" borderId="16" xfId="0" applyFont="1" applyBorder="1" applyAlignment="1">
      <alignment horizontal="center" vertical="center" textRotation="90"/>
    </xf>
    <xf numFmtId="0" fontId="29" fillId="0" borderId="13" xfId="0" applyFont="1" applyBorder="1" applyAlignment="1">
      <alignment horizontal="center" vertical="center" textRotation="90"/>
    </xf>
    <xf numFmtId="0" fontId="29" fillId="0" borderId="1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PageLayoutView="0" workbookViewId="0" topLeftCell="A1">
      <selection activeCell="B2" sqref="B2:O2"/>
    </sheetView>
  </sheetViews>
  <sheetFormatPr defaultColWidth="9.140625" defaultRowHeight="15"/>
  <cols>
    <col min="1" max="1" width="7.00390625" style="0" customWidth="1"/>
    <col min="2" max="2" width="29.8515625" style="0" customWidth="1"/>
    <col min="4" max="4" width="12.8515625" style="0" customWidth="1"/>
    <col min="9" max="9" width="11.28125" style="0" customWidth="1"/>
    <col min="10" max="10" width="16.8515625" style="0" customWidth="1"/>
    <col min="11" max="11" width="11.28125" style="0" customWidth="1"/>
    <col min="12" max="12" width="10.421875" style="0" customWidth="1"/>
  </cols>
  <sheetData>
    <row r="2" spans="2:15" ht="38.25" customHeight="1">
      <c r="B2" s="23" t="s">
        <v>29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5" spans="1:15" ht="15">
      <c r="A5" s="24" t="s">
        <v>0</v>
      </c>
      <c r="B5" s="25" t="s">
        <v>1</v>
      </c>
      <c r="C5" s="24" t="s">
        <v>2</v>
      </c>
      <c r="D5" s="24"/>
      <c r="E5" s="26" t="s">
        <v>3</v>
      </c>
      <c r="F5" s="27" t="s">
        <v>4</v>
      </c>
      <c r="G5" s="27"/>
      <c r="H5" s="27"/>
      <c r="I5" s="28" t="s">
        <v>5</v>
      </c>
      <c r="J5" s="31" t="s">
        <v>30</v>
      </c>
      <c r="K5" s="32"/>
      <c r="L5" s="32"/>
      <c r="M5" s="32"/>
      <c r="N5" s="33"/>
      <c r="O5" s="40" t="s">
        <v>28</v>
      </c>
    </row>
    <row r="6" spans="1:15" ht="15">
      <c r="A6" s="24"/>
      <c r="B6" s="25"/>
      <c r="C6" s="24"/>
      <c r="D6" s="24"/>
      <c r="E6" s="26"/>
      <c r="F6" s="26" t="s">
        <v>6</v>
      </c>
      <c r="G6" s="41" t="s">
        <v>7</v>
      </c>
      <c r="H6" s="41"/>
      <c r="I6" s="29"/>
      <c r="J6" s="28" t="s">
        <v>8</v>
      </c>
      <c r="K6" s="42" t="s">
        <v>9</v>
      </c>
      <c r="L6" s="42"/>
      <c r="M6" s="42"/>
      <c r="N6" s="42"/>
      <c r="O6" s="40"/>
    </row>
    <row r="7" spans="1:15" ht="258.75">
      <c r="A7" s="24"/>
      <c r="B7" s="25"/>
      <c r="C7" s="18" t="s">
        <v>10</v>
      </c>
      <c r="D7" s="18" t="s">
        <v>11</v>
      </c>
      <c r="E7" s="26"/>
      <c r="F7" s="26"/>
      <c r="G7" s="18" t="s">
        <v>8</v>
      </c>
      <c r="H7" s="18" t="s">
        <v>12</v>
      </c>
      <c r="I7" s="30"/>
      <c r="J7" s="30"/>
      <c r="K7" s="18" t="s">
        <v>13</v>
      </c>
      <c r="L7" s="18" t="s">
        <v>14</v>
      </c>
      <c r="M7" s="18" t="s">
        <v>15</v>
      </c>
      <c r="N7" s="18" t="s">
        <v>16</v>
      </c>
      <c r="O7" s="40"/>
    </row>
    <row r="8" spans="1:15" ht="15.75" thickBo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2">
        <v>14</v>
      </c>
      <c r="O8" s="1">
        <v>15</v>
      </c>
    </row>
    <row r="9" spans="1:15" ht="15">
      <c r="A9" s="34">
        <v>1</v>
      </c>
      <c r="B9" s="37" t="s">
        <v>26</v>
      </c>
      <c r="C9" s="34">
        <v>1975</v>
      </c>
      <c r="D9" s="34" t="s">
        <v>27</v>
      </c>
      <c r="E9" s="34" t="s">
        <v>17</v>
      </c>
      <c r="F9" s="34">
        <v>7137.9</v>
      </c>
      <c r="G9" s="34">
        <v>7132.6</v>
      </c>
      <c r="H9" s="34">
        <v>5344.7</v>
      </c>
      <c r="I9" s="3" t="s">
        <v>18</v>
      </c>
      <c r="J9" s="19">
        <v>6265860.84</v>
      </c>
      <c r="K9" s="4">
        <f>J9*0.82574</f>
        <v>5173971.9300216</v>
      </c>
      <c r="L9" s="4">
        <f>J9-N9-M9-K9</f>
        <v>116327.58625285141</v>
      </c>
      <c r="M9" s="4">
        <f>J9*0.1056947</f>
        <v>662268.281725548</v>
      </c>
      <c r="N9" s="5">
        <f>J9*0.05</f>
        <v>313293.042</v>
      </c>
      <c r="O9" s="15">
        <f>J9/F9</f>
        <v>877.8297314336149</v>
      </c>
    </row>
    <row r="10" spans="1:15" ht="15">
      <c r="A10" s="35"/>
      <c r="B10" s="38"/>
      <c r="C10" s="35"/>
      <c r="D10" s="35"/>
      <c r="E10" s="35"/>
      <c r="F10" s="35"/>
      <c r="G10" s="35"/>
      <c r="H10" s="35"/>
      <c r="I10" s="6" t="s">
        <v>19</v>
      </c>
      <c r="J10" s="20">
        <v>1189321.43</v>
      </c>
      <c r="K10" s="4">
        <f>J10*0.82574</f>
        <v>982070.2776082</v>
      </c>
      <c r="L10" s="4">
        <f>J10-N10-M10-K10</f>
        <v>22080.10914437892</v>
      </c>
      <c r="M10" s="4">
        <f>J10*0.1056947</f>
        <v>125704.97174742099</v>
      </c>
      <c r="N10" s="5">
        <f>J10*0.05</f>
        <v>59466.0715</v>
      </c>
      <c r="O10" s="15">
        <f>J10/F9</f>
        <v>166.62063492063493</v>
      </c>
    </row>
    <row r="11" spans="1:15" ht="15.75" thickBot="1">
      <c r="A11" s="36"/>
      <c r="B11" s="39"/>
      <c r="C11" s="36"/>
      <c r="D11" s="36"/>
      <c r="E11" s="36"/>
      <c r="F11" s="36"/>
      <c r="G11" s="36"/>
      <c r="H11" s="36"/>
      <c r="I11" s="7" t="s">
        <v>20</v>
      </c>
      <c r="J11" s="21">
        <v>1405802.73</v>
      </c>
      <c r="K11" s="4">
        <f>J11*0.82574</f>
        <v>1160827.5462702</v>
      </c>
      <c r="L11" s="4">
        <f>J11-N11-M11-K11</f>
        <v>26099.149423268856</v>
      </c>
      <c r="M11" s="4">
        <f>J11*0.1056947</f>
        <v>148585.897806531</v>
      </c>
      <c r="N11" s="5">
        <f>J11*0.05</f>
        <v>70290.13650000001</v>
      </c>
      <c r="O11" s="15">
        <f>J11/F9</f>
        <v>196.9490648510066</v>
      </c>
    </row>
    <row r="12" spans="1:15" ht="16.5" thickBot="1">
      <c r="A12" s="17"/>
      <c r="B12" s="8" t="s">
        <v>21</v>
      </c>
      <c r="C12" s="17"/>
      <c r="D12" s="17"/>
      <c r="E12" s="9"/>
      <c r="F12" s="17"/>
      <c r="G12" s="17"/>
      <c r="H12" s="17"/>
      <c r="I12" s="10"/>
      <c r="J12" s="22">
        <f>SUM(J9:J11)</f>
        <v>8860985</v>
      </c>
      <c r="K12" s="11">
        <f>SUM(K9:K11)</f>
        <v>7316869.7539</v>
      </c>
      <c r="L12" s="11">
        <f>L9+L10+L11</f>
        <v>164506.8448204992</v>
      </c>
      <c r="M12" s="11">
        <f>M9+M10+M11</f>
        <v>936559.1512795</v>
      </c>
      <c r="N12" s="12">
        <f>SUM(N9:N11)</f>
        <v>443049.25000000006</v>
      </c>
      <c r="O12" s="16">
        <f>SUM(O9:O11)</f>
        <v>1241.3994312052564</v>
      </c>
    </row>
    <row r="16" ht="15">
      <c r="L16" s="13"/>
    </row>
    <row r="17" spans="2:12" ht="15">
      <c r="B17" s="13" t="s">
        <v>22</v>
      </c>
      <c r="C17" s="13"/>
      <c r="D17" s="13"/>
      <c r="E17" s="13"/>
      <c r="F17" s="13"/>
      <c r="G17" s="13"/>
      <c r="H17" s="13"/>
      <c r="I17" s="13" t="s">
        <v>23</v>
      </c>
      <c r="J17" s="13"/>
      <c r="K17" s="13"/>
      <c r="L17" s="13"/>
    </row>
    <row r="18" spans="2:12" ht="1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ht="15">
      <c r="B19" s="13" t="s">
        <v>24</v>
      </c>
      <c r="C19" s="13"/>
      <c r="D19" s="13"/>
      <c r="E19" s="13"/>
      <c r="F19" s="13"/>
      <c r="G19" s="13"/>
      <c r="H19" s="13"/>
      <c r="I19" s="13" t="s">
        <v>25</v>
      </c>
      <c r="J19" s="13"/>
      <c r="K19" s="13"/>
      <c r="L19" s="13"/>
    </row>
    <row r="21" ht="15">
      <c r="L21" s="14"/>
    </row>
  </sheetData>
  <sheetProtection/>
  <mergeCells count="21">
    <mergeCell ref="F9:F11"/>
    <mergeCell ref="O5:O7"/>
    <mergeCell ref="H9:H11"/>
    <mergeCell ref="G6:H6"/>
    <mergeCell ref="J6:J7"/>
    <mergeCell ref="K6:N6"/>
    <mergeCell ref="A9:A11"/>
    <mergeCell ref="B9:B11"/>
    <mergeCell ref="C9:C11"/>
    <mergeCell ref="D9:D11"/>
    <mergeCell ref="E9:E11"/>
    <mergeCell ref="F6:F7"/>
    <mergeCell ref="G9:G11"/>
    <mergeCell ref="B2:O2"/>
    <mergeCell ref="A5:A7"/>
    <mergeCell ref="B5:B7"/>
    <mergeCell ref="C5:D6"/>
    <mergeCell ref="E5:E7"/>
    <mergeCell ref="F5:H5"/>
    <mergeCell ref="I5:I7"/>
    <mergeCell ref="J5:N5"/>
  </mergeCells>
  <printOptions/>
  <pageMargins left="0.26" right="0.22" top="0.3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2010-11-04T21:23:28Z</dcterms:created>
  <dcterms:modified xsi:type="dcterms:W3CDTF">2010-11-04T21:24:25Z</dcterms:modified>
  <cp:category/>
  <cp:version/>
  <cp:contentType/>
  <cp:contentStatus/>
</cp:coreProperties>
</file>